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1 Spaces" sheetId="2" state="visible" r:id="rId2"/>
    <sheet xmlns:r="http://schemas.openxmlformats.org/officeDocument/2006/relationships" name="2 Text numbers" sheetId="3" state="visible" r:id="rId3"/>
    <sheet xmlns:r="http://schemas.openxmlformats.org/officeDocument/2006/relationships" name="3 First column" sheetId="4" state="visible" r:id="rId4"/>
    <sheet xmlns:r="http://schemas.openxmlformats.org/officeDocument/2006/relationships" name="4 Unlocked range" sheetId="5" state="visible" r:id="rId5"/>
    <sheet xmlns:r="http://schemas.openxmlformats.org/officeDocument/2006/relationships" name="5 Web spaces" sheetId="6" state="visible" r:id="rId6"/>
    <sheet xmlns:r="http://schemas.openxmlformats.org/officeDocument/2006/relationships" name="6 Truly missing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</font>
    <font>
      <name val="Arial"/>
      <i val="1"/>
      <color rgb="00555555"/>
    </font>
    <font>
      <name val="Arial"/>
      <b val="1"/>
      <color rgb="00FFFFFF"/>
    </font>
    <font>
      <name val="Arial"/>
      <color rgb="000000FF"/>
    </font>
  </fonts>
  <fills count="5">
    <fill>
      <patternFill/>
    </fill>
    <fill>
      <patternFill patternType="gray125"/>
    </fill>
    <fill>
      <patternFill patternType="solid">
        <fgColor rgb="001E40AF"/>
      </patternFill>
    </fill>
    <fill>
      <patternFill patternType="solid">
        <fgColor rgb="00FDE2E2"/>
      </patternFill>
    </fill>
    <fill>
      <patternFill patternType="solid">
        <fgColor rgb="00DCFCE7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2" borderId="1" applyAlignment="1" pivotButton="0" quotePrefix="0" xfId="0">
      <alignment vertical="center" wrapText="1"/>
    </xf>
    <xf numFmtId="0" fontId="5" fillId="0" borderId="1" pivotButton="0" quotePrefix="0" xfId="0"/>
    <xf numFmtId="0" fontId="2" fillId="3" borderId="1" pivotButton="0" quotePrefix="0" xfId="0"/>
    <xf numFmtId="0" fontId="2" fillId="4" borderId="1" pivotButton="0" quotePrefix="0" xfId="0"/>
    <xf numFmtId="0" fontId="2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3"/>
  <sheetViews>
    <sheetView workbookViewId="0">
      <selection activeCell="A1" sqref="A1"/>
    </sheetView>
  </sheetViews>
  <sheetFormatPr baseColWidth="8" defaultRowHeight="15"/>
  <cols>
    <col width="95" customWidth="1" min="1" max="1"/>
  </cols>
  <sheetData>
    <row r="1">
      <c r="A1" s="1" t="inlineStr">
        <is>
          <t>Why VLOOKUP returns #N/A: test workbook</t>
        </is>
      </c>
    </row>
    <row r="3">
      <c r="A3" s="2" t="inlineStr">
        <is>
          <t>Companion file for the guide at masterexcelfunctions.com/guides/vlookup-na-causes</t>
        </is>
      </c>
    </row>
    <row r="4">
      <c r="A4" s="2" t="inlineStr"/>
    </row>
    <row r="5">
      <c r="A5" s="2" t="inlineStr">
        <is>
          <t>Each numbered sheet reproduces one cause of #N/A. On every sheet:</t>
        </is>
      </c>
    </row>
    <row r="6">
      <c r="A6" s="2" t="inlineStr">
        <is>
          <t xml:space="preserve">  - Blue text = sample data you can edit.</t>
        </is>
      </c>
    </row>
    <row r="7">
      <c r="A7" s="2" t="inlineStr">
        <is>
          <t xml:space="preserve">  - Red cells = the broken formula. These show #N/A ON PURPOSE.</t>
        </is>
      </c>
    </row>
    <row r="8">
      <c r="A8" s="2" t="inlineStr">
        <is>
          <t xml:space="preserve">  - Green cells = the fixed formula.</t>
        </is>
      </c>
    </row>
    <row r="9">
      <c r="A9" s="2" t="inlineStr">
        <is>
          <t xml:space="preserve">  - The 'Check' column is a diagnostic formula you can copy into your own workbook.</t>
        </is>
      </c>
    </row>
    <row r="10">
      <c r="A10" s="2" t="inlineStr"/>
    </row>
    <row r="11">
      <c r="A11" s="2" t="inlineStr">
        <is>
          <t>Sheets:</t>
        </is>
      </c>
    </row>
    <row r="12">
      <c r="A12" s="2" t="inlineStr">
        <is>
          <t xml:space="preserve">  1 Spaces        - an extra space at the end of the lookup value</t>
        </is>
      </c>
    </row>
    <row r="13">
      <c r="A13" s="2" t="inlineStr">
        <is>
          <t xml:space="preserve">  2 Text numbers  - a number stored as text in one place and as a number in the other</t>
        </is>
      </c>
    </row>
    <row r="14">
      <c r="A14" s="2" t="inlineStr">
        <is>
          <t xml:space="preserve">  3 First column  - the value you search for is not in the first column of the table</t>
        </is>
      </c>
    </row>
    <row r="15">
      <c r="A15" s="2" t="inlineStr">
        <is>
          <t xml:space="preserve">  4 Unlocked range - the table range shifts when the formula is filled down</t>
        </is>
      </c>
    </row>
    <row r="16">
      <c r="A16" s="2" t="inlineStr">
        <is>
          <t xml:space="preserve">  5 Web spaces    - a non-breaking space (character 160) that TRIM does not remove</t>
        </is>
      </c>
    </row>
    <row r="17">
      <c r="A17" s="2" t="inlineStr">
        <is>
          <t xml:space="preserve">  6 Truly missing - the value really is not in the table</t>
        </is>
      </c>
    </row>
    <row r="18">
      <c r="A18" s="2" t="inlineStr"/>
    </row>
    <row r="19">
      <c r="A19" s="2" t="inlineStr">
        <is>
          <t>Quick test for any #N/A: compare =LEN(lookup cell) with =LEN(matching table cell),</t>
        </is>
      </c>
    </row>
    <row r="20">
      <c r="A20" s="2" t="inlineStr">
        <is>
          <t>and =ISNUMBER() on both. If either differs, the two values are not identical.</t>
        </is>
      </c>
    </row>
    <row r="21">
      <c r="A21" s="2" t="inlineStr"/>
    </row>
    <row r="22">
      <c r="A22" s="2" t="inlineStr">
        <is>
          <t>Formulas use VLOOKUP, INDEX, MATCH, TRIM, SUBSTITUTE, VALUE, IFNA, UNICHAR and UNICODE,</t>
        </is>
      </c>
    </row>
    <row r="23">
      <c r="A23" s="2" t="inlineStr">
        <is>
          <t>so the file works in Excel 2013 and later, Excel for the web, and Google Sheets.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0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6" customWidth="1" min="1" max="1"/>
    <col width="22" customWidth="1" min="2" max="2"/>
    <col width="22" customWidth="1" min="3" max="3"/>
    <col width="22" customWidth="1" min="4" max="4"/>
    <col width="22" customWidth="1" min="5" max="5"/>
    <col width="4" customWidth="1" min="6" max="6"/>
    <col width="4" customWidth="1" min="7" max="7"/>
    <col width="16" customWidth="1" min="8" max="8"/>
    <col width="20" customWidth="1" min="9" max="9"/>
    <col width="12" customWidth="1" min="10" max="10"/>
  </cols>
  <sheetData>
    <row r="1">
      <c r="A1" s="1" t="inlineStr">
        <is>
          <t>Cause 1: a trailing space in the lookup value</t>
        </is>
      </c>
    </row>
    <row r="2" ht="42" customHeight="1">
      <c r="A2" s="3" t="inlineStr">
        <is>
          <t>A6 contains "P-103 " with a space after the 3. An exact-match VLOOKUP compares every character, so "P-103 " and "P-103" are different values.</t>
        </is>
      </c>
    </row>
    <row r="3" ht="42" customHeight="1">
      <c r="A3" s="3" t="inlineStr">
        <is>
          <t>Fix: wrap the lookup value in TRIM, or clean the source column once with TRIM and paste as values. LEN shows 6 characters against 5.</t>
        </is>
      </c>
    </row>
    <row r="5" ht="32" customHeight="1">
      <c r="A5" s="4" t="inlineStr">
        <is>
          <t>Lookup value</t>
        </is>
      </c>
      <c r="B5" s="4" t="inlineStr">
        <is>
          <t>Broken: =VLOOKUP(A6,...)</t>
        </is>
      </c>
      <c r="C5" s="4" t="inlineStr">
        <is>
          <t>Fixed: =VLOOKUP(TRIM(A6),...)</t>
        </is>
      </c>
      <c r="D5" s="4" t="inlineStr">
        <is>
          <t>Check: LEN(A6)</t>
        </is>
      </c>
      <c r="E5" s="4" t="inlineStr">
        <is>
          <t>Check: LEN(H8)</t>
        </is>
      </c>
      <c r="H5" s="4" t="inlineStr">
        <is>
          <t>Code</t>
        </is>
      </c>
      <c r="I5" s="4" t="inlineStr">
        <is>
          <t>Product</t>
        </is>
      </c>
    </row>
    <row r="6">
      <c r="A6" s="5" t="inlineStr">
        <is>
          <t xml:space="preserve">P-103 </t>
        </is>
      </c>
      <c r="B6" s="6">
        <f>VLOOKUP(A6,$H$6:$I$10,2,FALSE)</f>
        <v/>
      </c>
      <c r="C6" s="7">
        <f>VLOOKUP(TRIM(A6),$H$6:$I$10,2,FALSE)</f>
        <v/>
      </c>
      <c r="D6" s="8">
        <f>LEN(A6)</f>
        <v/>
      </c>
      <c r="E6" s="8">
        <f>LEN($H$8)</f>
        <v/>
      </c>
      <c r="H6" s="5" t="inlineStr">
        <is>
          <t>P-101</t>
        </is>
      </c>
      <c r="I6" s="5" t="inlineStr">
        <is>
          <t>Desk lamp</t>
        </is>
      </c>
    </row>
    <row r="7">
      <c r="H7" s="5" t="inlineStr">
        <is>
          <t>P-102</t>
        </is>
      </c>
      <c r="I7" s="5" t="inlineStr">
        <is>
          <t>Monitor arm</t>
        </is>
      </c>
    </row>
    <row r="8">
      <c r="H8" s="5" t="inlineStr">
        <is>
          <t>P-103</t>
        </is>
      </c>
      <c r="I8" s="5" t="inlineStr">
        <is>
          <t>USB hub</t>
        </is>
      </c>
    </row>
    <row r="9">
      <c r="H9" s="5" t="inlineStr">
        <is>
          <t>P-104</t>
        </is>
      </c>
      <c r="I9" s="5" t="inlineStr">
        <is>
          <t>Keyboard</t>
        </is>
      </c>
    </row>
    <row r="10">
      <c r="H10" s="5" t="inlineStr">
        <is>
          <t>P-105</t>
        </is>
      </c>
      <c r="I10" s="5" t="inlineStr">
        <is>
          <t>Webcam</t>
        </is>
      </c>
    </row>
  </sheetData>
  <mergeCells count="2">
    <mergeCell ref="A2:K2"/>
    <mergeCell ref="A3:K3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10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6" customWidth="1" min="1" max="1"/>
    <col width="22" customWidth="1" min="2" max="2"/>
    <col width="22" customWidth="1" min="3" max="3"/>
    <col width="22" customWidth="1" min="4" max="4"/>
    <col width="22" customWidth="1" min="5" max="5"/>
    <col width="4" customWidth="1" min="6" max="6"/>
    <col width="4" customWidth="1" min="7" max="7"/>
    <col width="16" customWidth="1" min="8" max="8"/>
    <col width="20" customWidth="1" min="9" max="9"/>
    <col width="12" customWidth="1" min="10" max="10"/>
  </cols>
  <sheetData>
    <row r="1">
      <c r="A1" s="1" t="inlineStr">
        <is>
          <t>Cause 2: a number stored as text</t>
        </is>
      </c>
    </row>
    <row r="2" ht="42" customHeight="1">
      <c r="A2" s="3" t="inlineStr">
        <is>
          <t>A6 holds the text "1003" (as happens with imported CSV data or a leading apostrophe). The table holds the number 1003. Excel does not treat text and numbers as equal in a lookup.</t>
        </is>
      </c>
    </row>
    <row r="3" ht="42" customHeight="1">
      <c r="A3" s="3" t="inlineStr">
        <is>
          <t>Fix: convert the lookup value with VALUE (or --A6). If the table holds text and the lookup value is a number, use TEXT(A6,"0") or A6&amp;"" instead.</t>
        </is>
      </c>
    </row>
    <row r="5" ht="32" customHeight="1">
      <c r="A5" s="4" t="inlineStr">
        <is>
          <t>Lookup value (text)</t>
        </is>
      </c>
      <c r="B5" s="4" t="inlineStr">
        <is>
          <t>Broken: =VLOOKUP(A6,...)</t>
        </is>
      </c>
      <c r="C5" s="4" t="inlineStr">
        <is>
          <t>Fixed: =VLOOKUP(VALUE(A6),...)</t>
        </is>
      </c>
      <c r="D5" s="4" t="inlineStr">
        <is>
          <t>Check: ISNUMBER(A6)</t>
        </is>
      </c>
      <c r="E5" s="4" t="inlineStr">
        <is>
          <t>Check: ISNUMBER(H8)</t>
        </is>
      </c>
      <c r="H5" s="4" t="inlineStr">
        <is>
          <t>Product ID</t>
        </is>
      </c>
      <c r="I5" s="4" t="inlineStr">
        <is>
          <t>Product</t>
        </is>
      </c>
    </row>
    <row r="6">
      <c r="A6" s="5" t="inlineStr">
        <is>
          <t>1003</t>
        </is>
      </c>
      <c r="B6" s="6">
        <f>VLOOKUP(A6,$H$6:$I$10,2,FALSE)</f>
        <v/>
      </c>
      <c r="C6" s="7">
        <f>VLOOKUP(VALUE(A6),$H$6:$I$10,2,FALSE)</f>
        <v/>
      </c>
      <c r="D6" s="8">
        <f>ISNUMBER(A6)</f>
        <v/>
      </c>
      <c r="E6" s="8">
        <f>ISNUMBER($H$8)</f>
        <v/>
      </c>
      <c r="H6" s="5" t="n">
        <v>1001</v>
      </c>
      <c r="I6" s="5" t="inlineStr">
        <is>
          <t>Desk lamp</t>
        </is>
      </c>
    </row>
    <row r="7">
      <c r="H7" s="5" t="n">
        <v>1002</v>
      </c>
      <c r="I7" s="5" t="inlineStr">
        <is>
          <t>Monitor arm</t>
        </is>
      </c>
    </row>
    <row r="8">
      <c r="H8" s="5" t="n">
        <v>1003</v>
      </c>
      <c r="I8" s="5" t="inlineStr">
        <is>
          <t>USB hub</t>
        </is>
      </c>
    </row>
    <row r="9">
      <c r="H9" s="5" t="n">
        <v>1004</v>
      </c>
      <c r="I9" s="5" t="inlineStr">
        <is>
          <t>Keyboard</t>
        </is>
      </c>
    </row>
    <row r="10">
      <c r="H10" s="5" t="n">
        <v>1005</v>
      </c>
      <c r="I10" s="5" t="inlineStr">
        <is>
          <t>Webcam</t>
        </is>
      </c>
    </row>
  </sheetData>
  <mergeCells count="2">
    <mergeCell ref="A2:K2"/>
    <mergeCell ref="A3:K3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10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6" customWidth="1" min="1" max="1"/>
    <col width="22" customWidth="1" min="2" max="2"/>
    <col width="22" customWidth="1" min="3" max="3"/>
    <col width="22" customWidth="1" min="4" max="4"/>
    <col width="22" customWidth="1" min="5" max="5"/>
    <col width="4" customWidth="1" min="6" max="6"/>
    <col width="4" customWidth="1" min="7" max="7"/>
    <col width="16" customWidth="1" min="8" max="8"/>
    <col width="20" customWidth="1" min="9" max="9"/>
    <col width="12" customWidth="1" min="10" max="10"/>
  </cols>
  <sheetData>
    <row r="1">
      <c r="A1" s="1" t="inlineStr">
        <is>
          <t>Cause 3: the lookup value is not in the first column of the table</t>
        </is>
      </c>
    </row>
    <row r="2" ht="42" customHeight="1">
      <c r="A2" s="3" t="inlineStr">
        <is>
          <t>VLOOKUP only searches the leftmost column of the range. Here the range starts at Product (column H), but the formula searches for a code, which is in column I.</t>
        </is>
      </c>
    </row>
    <row r="3" ht="42" customHeight="1">
      <c r="A3" s="3" t="inlineStr">
        <is>
          <t>Fix: start the range at the column you search, and recount the column index. INDEX/MATCH avoids the problem and can also return columns to the left.</t>
        </is>
      </c>
    </row>
    <row r="5" ht="32" customHeight="1">
      <c r="A5" s="4" t="inlineStr">
        <is>
          <t>Code to find</t>
        </is>
      </c>
      <c r="B5" s="4" t="inlineStr">
        <is>
          <t>Broken: range starts at H</t>
        </is>
      </c>
      <c r="C5" s="4" t="inlineStr">
        <is>
          <t>Fixed: range starts at I</t>
        </is>
      </c>
      <c r="D5" s="4" t="inlineStr">
        <is>
          <t>Fixed: INDEX/MATCH</t>
        </is>
      </c>
      <c r="E5" s="4" t="inlineStr">
        <is>
          <t>Check: found in column I?</t>
        </is>
      </c>
      <c r="H5" s="4" t="inlineStr">
        <is>
          <t>Product</t>
        </is>
      </c>
      <c r="I5" s="4" t="inlineStr">
        <is>
          <t>Code</t>
        </is>
      </c>
      <c r="J5" s="4" t="inlineStr">
        <is>
          <t>Price</t>
        </is>
      </c>
    </row>
    <row r="6">
      <c r="A6" s="5" t="inlineStr">
        <is>
          <t>P-104</t>
        </is>
      </c>
      <c r="B6" s="6">
        <f>VLOOKUP(A6,$H$6:$J$10,3,FALSE)</f>
        <v/>
      </c>
      <c r="C6" s="7">
        <f>VLOOKUP(A6,$I$6:$J$10,2,FALSE)</f>
        <v/>
      </c>
      <c r="D6" s="7">
        <f>INDEX($J$6:$J$10,MATCH(A6,$I$6:$I$10,0))</f>
        <v/>
      </c>
      <c r="E6" s="8">
        <f>ISNUMBER(MATCH(A6,$I$6:$I$10,0))</f>
        <v/>
      </c>
      <c r="H6" s="5" t="inlineStr">
        <is>
          <t>Desk lamp</t>
        </is>
      </c>
      <c r="I6" s="5" t="inlineStr">
        <is>
          <t>P-101</t>
        </is>
      </c>
      <c r="J6" s="5" t="n">
        <v>24</v>
      </c>
    </row>
    <row r="7">
      <c r="H7" s="5" t="inlineStr">
        <is>
          <t>Monitor arm</t>
        </is>
      </c>
      <c r="I7" s="5" t="inlineStr">
        <is>
          <t>P-102</t>
        </is>
      </c>
      <c r="J7" s="5" t="n">
        <v>59</v>
      </c>
    </row>
    <row r="8">
      <c r="H8" s="5" t="inlineStr">
        <is>
          <t>USB hub</t>
        </is>
      </c>
      <c r="I8" s="5" t="inlineStr">
        <is>
          <t>P-103</t>
        </is>
      </c>
      <c r="J8" s="5" t="n">
        <v>18</v>
      </c>
    </row>
    <row r="9">
      <c r="H9" s="5" t="inlineStr">
        <is>
          <t>Keyboard</t>
        </is>
      </c>
      <c r="I9" s="5" t="inlineStr">
        <is>
          <t>P-104</t>
        </is>
      </c>
      <c r="J9" s="5" t="n">
        <v>45</v>
      </c>
    </row>
    <row r="10">
      <c r="H10" s="5" t="inlineStr">
        <is>
          <t>Webcam</t>
        </is>
      </c>
      <c r="I10" s="5" t="inlineStr">
        <is>
          <t>P-105</t>
        </is>
      </c>
      <c r="J10" s="5" t="n">
        <v>39</v>
      </c>
    </row>
  </sheetData>
  <mergeCells count="2">
    <mergeCell ref="A2:K2"/>
    <mergeCell ref="A3:K3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K10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6" customWidth="1" min="1" max="1"/>
    <col width="22" customWidth="1" min="2" max="2"/>
    <col width="22" customWidth="1" min="3" max="3"/>
    <col width="22" customWidth="1" min="4" max="4"/>
    <col width="22" customWidth="1" min="5" max="5"/>
    <col width="4" customWidth="1" min="6" max="6"/>
    <col width="4" customWidth="1" min="7" max="7"/>
    <col width="16" customWidth="1" min="8" max="8"/>
    <col width="20" customWidth="1" min="9" max="9"/>
    <col width="12" customWidth="1" min="10" max="10"/>
  </cols>
  <sheetData>
    <row r="1">
      <c r="A1" s="1" t="inlineStr">
        <is>
          <t>Cause 4: the table range is not locked with $ signs</t>
        </is>
      </c>
    </row>
    <row r="2" ht="42" customHeight="1">
      <c r="A2" s="3" t="inlineStr">
        <is>
          <t>Column B was written as =VLOOKUP(A6,H6:I10,2,FALSE) and filled down. Without $ signs the range moves one row per row, so by row 9 it starts at H9 and no longer contains P-102.</t>
        </is>
      </c>
    </row>
    <row r="3" ht="42" customHeight="1">
      <c r="A3" s="3" t="inlineStr">
        <is>
          <t>Fix: press F4 after selecting the range in the formula bar to add $ signs, or format the table as an Excel Table and use its name.</t>
        </is>
      </c>
    </row>
    <row r="5" ht="32" customHeight="1">
      <c r="A5" s="4" t="inlineStr">
        <is>
          <t>Lookup value</t>
        </is>
      </c>
      <c r="B5" s="4" t="inlineStr">
        <is>
          <t>Broken: relative range</t>
        </is>
      </c>
      <c r="C5" s="4" t="inlineStr">
        <is>
          <t>Fixed: $H$6:$I$10</t>
        </is>
      </c>
      <c r="D5" s="4" t="inlineStr">
        <is>
          <t>Check: range used in B</t>
        </is>
      </c>
      <c r="H5" s="4" t="inlineStr">
        <is>
          <t>Code</t>
        </is>
      </c>
      <c r="I5" s="4" t="inlineStr">
        <is>
          <t>Product</t>
        </is>
      </c>
    </row>
    <row r="6">
      <c r="A6" s="5" t="inlineStr">
        <is>
          <t>P-105</t>
        </is>
      </c>
      <c r="B6" s="6">
        <f>VLOOKUP(A6,H6:I10,2,FALSE)</f>
        <v/>
      </c>
      <c r="C6" s="7">
        <f>VLOOKUP(A6,$H$6:$I$10,2,FALSE)</f>
        <v/>
      </c>
      <c r="D6" s="8">
        <f>"H"&amp;ROW()&amp;":I"&amp;(ROW()+4)</f>
        <v/>
      </c>
      <c r="H6" s="5" t="inlineStr">
        <is>
          <t>P-101</t>
        </is>
      </c>
      <c r="I6" s="5" t="inlineStr">
        <is>
          <t>Desk lamp</t>
        </is>
      </c>
    </row>
    <row r="7">
      <c r="A7" s="5" t="inlineStr">
        <is>
          <t>P-104</t>
        </is>
      </c>
      <c r="B7" s="6">
        <f>VLOOKUP(A7,H7:I11,2,FALSE)</f>
        <v/>
      </c>
      <c r="C7" s="7">
        <f>VLOOKUP(A7,$H$6:$I$10,2,FALSE)</f>
        <v/>
      </c>
      <c r="D7" s="8">
        <f>"H"&amp;ROW()&amp;":I"&amp;(ROW()+4)</f>
        <v/>
      </c>
      <c r="H7" s="5" t="inlineStr">
        <is>
          <t>P-102</t>
        </is>
      </c>
      <c r="I7" s="5" t="inlineStr">
        <is>
          <t>Monitor arm</t>
        </is>
      </c>
    </row>
    <row r="8">
      <c r="A8" s="5" t="inlineStr">
        <is>
          <t>P-103</t>
        </is>
      </c>
      <c r="B8" s="6">
        <f>VLOOKUP(A8,H8:I12,2,FALSE)</f>
        <v/>
      </c>
      <c r="C8" s="7">
        <f>VLOOKUP(A8,$H$6:$I$10,2,FALSE)</f>
        <v/>
      </c>
      <c r="D8" s="8">
        <f>"H"&amp;ROW()&amp;":I"&amp;(ROW()+4)</f>
        <v/>
      </c>
      <c r="H8" s="5" t="inlineStr">
        <is>
          <t>P-103</t>
        </is>
      </c>
      <c r="I8" s="5" t="inlineStr">
        <is>
          <t>USB hub</t>
        </is>
      </c>
    </row>
    <row r="9">
      <c r="A9" s="5" t="inlineStr">
        <is>
          <t>P-102</t>
        </is>
      </c>
      <c r="B9" s="6">
        <f>VLOOKUP(A9,H9:I13,2,FALSE)</f>
        <v/>
      </c>
      <c r="C9" s="7">
        <f>VLOOKUP(A9,$H$6:$I$10,2,FALSE)</f>
        <v/>
      </c>
      <c r="D9" s="8">
        <f>"H"&amp;ROW()&amp;":I"&amp;(ROW()+4)</f>
        <v/>
      </c>
      <c r="H9" s="5" t="inlineStr">
        <is>
          <t>P-104</t>
        </is>
      </c>
      <c r="I9" s="5" t="inlineStr">
        <is>
          <t>Keyboard</t>
        </is>
      </c>
    </row>
    <row r="10">
      <c r="A10" s="5" t="inlineStr">
        <is>
          <t>P-101</t>
        </is>
      </c>
      <c r="B10" s="6">
        <f>VLOOKUP(A10,H10:I14,2,FALSE)</f>
        <v/>
      </c>
      <c r="C10" s="7">
        <f>VLOOKUP(A10,$H$6:$I$10,2,FALSE)</f>
        <v/>
      </c>
      <c r="D10" s="8">
        <f>"H"&amp;ROW()&amp;":I"&amp;(ROW()+4)</f>
        <v/>
      </c>
      <c r="H10" s="5" t="inlineStr">
        <is>
          <t>P-105</t>
        </is>
      </c>
      <c r="I10" s="5" t="inlineStr">
        <is>
          <t>Webcam</t>
        </is>
      </c>
    </row>
  </sheetData>
  <mergeCells count="2">
    <mergeCell ref="A2:K2"/>
    <mergeCell ref="A3:K3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K10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6" customWidth="1" min="1" max="1"/>
    <col width="22" customWidth="1" min="2" max="2"/>
    <col width="22" customWidth="1" min="3" max="3"/>
    <col width="22" customWidth="1" min="4" max="4"/>
    <col width="22" customWidth="1" min="5" max="5"/>
    <col width="4" customWidth="1" min="6" max="6"/>
    <col width="4" customWidth="1" min="7" max="7"/>
    <col width="16" customWidth="1" min="8" max="8"/>
    <col width="20" customWidth="1" min="9" max="9"/>
    <col width="12" customWidth="1" min="10" max="10"/>
  </cols>
  <sheetData>
    <row r="1">
      <c r="A1" s="1" t="inlineStr">
        <is>
          <t>Cause 5: a non-breaking space from copied web or PDF data</t>
        </is>
      </c>
    </row>
    <row r="2" ht="42" customHeight="1">
      <c r="A2" s="3" t="inlineStr">
        <is>
          <t>A6 is built as "P-102"&amp;UNICHAR(160). Character 160 looks like a normal space but is a different character, and TRIM only removes character 32, so the TRIM fix from sheet 1 still fails.</t>
        </is>
      </c>
    </row>
    <row r="3" ht="42" customHeight="1">
      <c r="A3" s="3" t="inlineStr">
        <is>
          <t>Fix: replace UNICHAR(160) (CHAR(160) on Windows) with a normal space using SUBSTITUTE, then TRIM. The check returns 160 for a non-breaking space and 32 for a normal one.</t>
        </is>
      </c>
    </row>
    <row r="5" ht="32" customHeight="1">
      <c r="A5" s="4" t="inlineStr">
        <is>
          <t>Lookup value</t>
        </is>
      </c>
      <c r="B5" s="4" t="inlineStr">
        <is>
          <t>Broken: =VLOOKUP(A6,...)</t>
        </is>
      </c>
      <c r="C5" s="4" t="inlineStr">
        <is>
          <t>Still broken: TRIM only</t>
        </is>
      </c>
      <c r="D5" s="4" t="inlineStr">
        <is>
          <t>Fixed: SUBSTITUTE then TRIM</t>
        </is>
      </c>
      <c r="E5" s="4" t="inlineStr">
        <is>
          <t>Check: UNICODE of last char</t>
        </is>
      </c>
      <c r="H5" s="4" t="inlineStr">
        <is>
          <t>Code</t>
        </is>
      </c>
      <c r="I5" s="4" t="inlineStr">
        <is>
          <t>Product</t>
        </is>
      </c>
    </row>
    <row r="6">
      <c r="A6" s="5">
        <f>"P-102"&amp;_xlfn.UNICHAR(160)</f>
        <v/>
      </c>
      <c r="B6" s="6">
        <f>VLOOKUP(A6,$H$6:$I$10,2,FALSE)</f>
        <v/>
      </c>
      <c r="C6" s="6">
        <f>VLOOKUP(TRIM(A6),$H$6:$I$10,2,FALSE)</f>
        <v/>
      </c>
      <c r="D6" s="7">
        <f>VLOOKUP(TRIM(SUBSTITUTE(A6,_xlfn.UNICHAR(160)," ")),$H$6:$I$10,2,FALSE)</f>
        <v/>
      </c>
      <c r="E6" s="8">
        <f>_xlfn.UNICODE(RIGHT(A6,1))</f>
        <v/>
      </c>
      <c r="H6" s="5" t="inlineStr">
        <is>
          <t>P-101</t>
        </is>
      </c>
      <c r="I6" s="5" t="inlineStr">
        <is>
          <t>Desk lamp</t>
        </is>
      </c>
    </row>
    <row r="7">
      <c r="H7" s="5" t="inlineStr">
        <is>
          <t>P-102</t>
        </is>
      </c>
      <c r="I7" s="5" t="inlineStr">
        <is>
          <t>Monitor arm</t>
        </is>
      </c>
    </row>
    <row r="8">
      <c r="H8" s="5" t="inlineStr">
        <is>
          <t>P-103</t>
        </is>
      </c>
      <c r="I8" s="5" t="inlineStr">
        <is>
          <t>USB hub</t>
        </is>
      </c>
    </row>
    <row r="9">
      <c r="H9" s="5" t="inlineStr">
        <is>
          <t>P-104</t>
        </is>
      </c>
      <c r="I9" s="5" t="inlineStr">
        <is>
          <t>Keyboard</t>
        </is>
      </c>
    </row>
    <row r="10">
      <c r="H10" s="5" t="inlineStr">
        <is>
          <t>P-105</t>
        </is>
      </c>
      <c r="I10" s="5" t="inlineStr">
        <is>
          <t>Webcam</t>
        </is>
      </c>
    </row>
  </sheetData>
  <mergeCells count="2">
    <mergeCell ref="A2:K2"/>
    <mergeCell ref="A3:K3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K10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6" customWidth="1" min="1" max="1"/>
    <col width="22" customWidth="1" min="2" max="2"/>
    <col width="22" customWidth="1" min="3" max="3"/>
    <col width="22" customWidth="1" min="4" max="4"/>
    <col width="22" customWidth="1" min="5" max="5"/>
    <col width="4" customWidth="1" min="6" max="6"/>
    <col width="4" customWidth="1" min="7" max="7"/>
    <col width="16" customWidth="1" min="8" max="8"/>
    <col width="20" customWidth="1" min="9" max="9"/>
    <col width="12" customWidth="1" min="10" max="10"/>
  </cols>
  <sheetData>
    <row r="1">
      <c r="A1" s="1" t="inlineStr">
        <is>
          <t>Cause 6: the value really is not in the table</t>
        </is>
      </c>
    </row>
    <row r="2" ht="42" customHeight="1">
      <c r="A2" s="3" t="inlineStr">
        <is>
          <t>P-999 is not in the price list. Here #N/A is correct; the only question is how to display it.</t>
        </is>
      </c>
    </row>
    <row r="3" ht="42" customHeight="1">
      <c r="A3" s="3" t="inlineStr">
        <is>
          <t>Fix: use IFNA rather than IFERROR. IFNA only catches #N/A, so a #REF! or #VALUE! from a real mistake still shows.</t>
        </is>
      </c>
    </row>
    <row r="5" ht="32" customHeight="1">
      <c r="A5" s="4" t="inlineStr">
        <is>
          <t>Lookup value</t>
        </is>
      </c>
      <c r="B5" s="4" t="inlineStr">
        <is>
          <t>Broken: raw #N/A</t>
        </is>
      </c>
      <c r="C5" s="4" t="inlineStr">
        <is>
          <t>Fixed: IFNA message</t>
        </is>
      </c>
      <c r="H5" s="4" t="inlineStr">
        <is>
          <t>Code</t>
        </is>
      </c>
      <c r="I5" s="4" t="inlineStr">
        <is>
          <t>Product</t>
        </is>
      </c>
    </row>
    <row r="6">
      <c r="A6" s="5" t="inlineStr">
        <is>
          <t>P-999</t>
        </is>
      </c>
      <c r="B6" s="6">
        <f>VLOOKUP(A6,$H$6:$I$10,2,FALSE)</f>
        <v/>
      </c>
      <c r="C6" s="7">
        <f>_xlfn.IFNA(VLOOKUP(A6,$H$6:$I$10,2,FALSE),"Not in price list")</f>
        <v/>
      </c>
      <c r="H6" s="5" t="inlineStr">
        <is>
          <t>P-101</t>
        </is>
      </c>
      <c r="I6" s="5" t="inlineStr">
        <is>
          <t>Desk lamp</t>
        </is>
      </c>
    </row>
    <row r="7">
      <c r="A7" s="5" t="inlineStr">
        <is>
          <t>P-101</t>
        </is>
      </c>
      <c r="B7" s="6">
        <f>VLOOKUP(A7,$H$6:$I$10,2,FALSE)</f>
        <v/>
      </c>
      <c r="C7" s="7">
        <f>_xlfn.IFNA(VLOOKUP(A7,$H$6:$I$10,2,FALSE),"Not in price list")</f>
        <v/>
      </c>
      <c r="H7" s="5" t="inlineStr">
        <is>
          <t>P-102</t>
        </is>
      </c>
      <c r="I7" s="5" t="inlineStr">
        <is>
          <t>Monitor arm</t>
        </is>
      </c>
    </row>
    <row r="8">
      <c r="H8" s="5" t="inlineStr">
        <is>
          <t>P-103</t>
        </is>
      </c>
      <c r="I8" s="5" t="inlineStr">
        <is>
          <t>USB hub</t>
        </is>
      </c>
    </row>
    <row r="9">
      <c r="H9" s="5" t="inlineStr">
        <is>
          <t>P-104</t>
        </is>
      </c>
      <c r="I9" s="5" t="inlineStr">
        <is>
          <t>Keyboard</t>
        </is>
      </c>
    </row>
    <row r="10">
      <c r="H10" s="5" t="inlineStr">
        <is>
          <t>P-105</t>
        </is>
      </c>
      <c r="I10" s="5" t="inlineStr">
        <is>
          <t>Webcam</t>
        </is>
      </c>
    </row>
  </sheetData>
  <mergeCells count="2">
    <mergeCell ref="A2:K2"/>
    <mergeCell ref="A3:K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2026-10-03T19:58:59Z</dcterms:created>
  <dcterms:modified xmlns:dcterms="http://purl.org/dc/terms/" xmlns:xsi="http://www.w3.org/2001/XMLSchema-instance" xsi:type="dcterms:W3CDTF">2026-10-03T19:58:59Z</dcterms:modified>
</cp:coreProperties>
</file>